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comments1.xml><?xml version="1.0" encoding="utf-8"?>
<comments xmlns="http://schemas.openxmlformats.org/spreadsheetml/2006/main">
  <authors>
    <author>PLASTRADE ENTERPRISE SDN BHD</author>
  </authors>
  <commentList>
    <comment ref="C14" authorId="0">
      <text>
        <r>
          <rPr>
            <b/>
            <sz val="8"/>
            <rFont val="Tahoma"/>
            <family val="0"/>
          </rPr>
          <t>PLASTRADE :</t>
        </r>
        <r>
          <rPr>
            <sz val="8"/>
            <rFont val="Tahoma"/>
            <family val="0"/>
          </rPr>
          <t xml:space="preserve">
shown
dd/mm/yyyy</t>
        </r>
      </text>
    </comment>
  </commentList>
</comments>
</file>

<file path=xl/comments2.xml><?xml version="1.0" encoding="utf-8"?>
<comments xmlns="http://schemas.openxmlformats.org/spreadsheetml/2006/main">
  <authors>
    <author>PLASTRADE ENTERPRISE SDN BHD</author>
  </authors>
  <commentList>
    <comment ref="C12" authorId="0">
      <text>
        <r>
          <rPr>
            <b/>
            <sz val="8"/>
            <rFont val="Tahoma"/>
            <family val="0"/>
          </rPr>
          <t xml:space="preserve">PLASTRADE :
</t>
        </r>
        <r>
          <rPr>
            <sz val="8"/>
            <rFont val="Tahoma"/>
            <family val="2"/>
          </rPr>
          <t>shown
dd/mm/yyyy</t>
        </r>
      </text>
    </comment>
  </commentList>
</comments>
</file>

<file path=xl/sharedStrings.xml><?xml version="1.0" encoding="utf-8"?>
<sst xmlns="http://schemas.openxmlformats.org/spreadsheetml/2006/main" count="179" uniqueCount="128">
  <si>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</si>
  <si>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</si>
  <si>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</si>
  <si>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</si>
  <si>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</si>
  <si>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</si>
  <si>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</si>
  <si>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</si>
  <si>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</si>
  <si>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</si>
  <si>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</si>
  <si>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</si>
  <si>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</si>
  <si>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</si>
  <si>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</si>
  <si>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</si>
  <si>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</si>
  <si>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</si>
  <si>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</si>
  <si>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</si>
  <si>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</si>
  <si>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</si>
  <si>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</si>
  <si>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</si>
  <si>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</si>
  <si>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</si>
  <si>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</si>
  <si>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</si>
  <si>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</si>
  <si>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</si>
  <si>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</si>
  <si>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</si>
  <si>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</si>
  <si>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</si>
  <si>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</si>
  <si>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</si>
  <si>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</si>
  <si>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</si>
  <si>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</si>
  <si>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</si>
  <si>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</si>
  <si>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</si>
  <si>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</si>
  <si>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</si>
  <si>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</si>
  <si>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</si>
  <si>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</si>
  <si>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</si>
  <si>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</si>
  <si>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</si>
  <si>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</si>
  <si>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</si>
  <si>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</si>
  <si>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</si>
  <si>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</si>
  <si>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</si>
  <si>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</si>
  <si>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</si>
  <si>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</si>
  <si>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</si>
  <si>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</si>
  <si>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</si>
  <si>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</si>
  <si>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</si>
  <si>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</si>
  <si>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</si>
  <si>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</si>
  <si>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</si>
  <si>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</si>
  <si>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</si>
  <si>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</si>
  <si>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</si>
  <si>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</si>
  <si>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</si>
  <si>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</si>
  <si>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</si>
  <si>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shares in issue ('000)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</si>
  <si>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</si>
  <si>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</si>
  <si>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</si>
  <si>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</si>
  <si>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</si>
  <si>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</si>
  <si>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</si>
  <si>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</si>
  <si>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</si>
  <si>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</si>
  <si>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</si>
  <si>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</si>
  <si>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</si>
  <si>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</si>
  <si>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</si>
  <si>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</si>
  <si>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Net tangible assets per ordinary share (sen)</t>
  </si>
  <si>
    <t>Share premium *</t>
  </si>
  <si>
    <t>Profit after taxation for the period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</si>
  <si>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</si>
  <si>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</si>
  <si>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</si>
  <si>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</si>
  <si>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</si>
  <si>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</si>
  <si>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</si>
  <si>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</si>
  <si>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</si>
  <si>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</si>
  <si>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*</t>
  </si>
  <si>
    <t>* Net of listing expenses of approximately RM1.145 million</t>
  </si>
  <si>
    <t>The Condensed Consolidated Income Statements should be read in conjunction with the Annual Financial Report for the year</t>
  </si>
  <si>
    <t>ended 31 December 2004 and the accompanying explanatory notes attached to the Quarterly Report.</t>
  </si>
  <si>
    <t>The Condensed Consolidated Statement of Changes in Equity should be read in conjunction with the Annual Financial Report for the year</t>
  </si>
  <si>
    <t>The Condensed Consolidated Cash Flow Statement should be read in conjunction with the Annual Financial Report for the year</t>
  </si>
  <si>
    <t>Marketable Securities</t>
  </si>
  <si>
    <t>Proposed Dividend</t>
  </si>
  <si>
    <t>PROPOSED</t>
  </si>
  <si>
    <t>DIVIDEND</t>
  </si>
  <si>
    <t>Balance at 01.01.2005</t>
  </si>
  <si>
    <t>year ended 31 December 2004 and the accompanying explanatory notes attached to the Quarterly Report.</t>
  </si>
  <si>
    <t>The Condensed Consolidated Balance Sheets should be read in conjunction with the Annual Financial Report for the</t>
  </si>
  <si>
    <t>Proceeds from unit trust</t>
  </si>
  <si>
    <t>CONDENSED CONSOLIDATED BALANCE SHEET</t>
  </si>
  <si>
    <t>Dividend</t>
  </si>
  <si>
    <t>Dividend paid</t>
  </si>
  <si>
    <t>FOR THE QUARTER ENDED 30 SEPTEMBER 2005</t>
  </si>
  <si>
    <t>AS AT 30 SEPTEMBER 2005</t>
  </si>
  <si>
    <t xml:space="preserve">FOR THE QUARTER ENDED 30 SEPTEMBER 2005 </t>
  </si>
  <si>
    <t>Balance at 30.09.2005</t>
  </si>
  <si>
    <t>Proceeds from disposal of fixed assets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</si>
</sst>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  <numFmt numFmtId="170" formatCode="_(* #,##0.0,_);_(* \(#,##0.0,\)"/>
    <numFmt numFmtId="171" formatCode="_(* #,##0.00,_);_(* \(#,##0.00,\)"/>
  </numFmts>
  <fonts count="12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Book Antiqu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right"/>
    </xf>
    <xf numFmtId="171" fontId="0" fillId="0" borderId="0" xfId="15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46">
      <selection activeCell="A8" sqref="A8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123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42" t="s">
        <v>13</v>
      </c>
      <c r="D9" s="42"/>
      <c r="E9" s="42"/>
      <c r="F9" s="5"/>
      <c r="G9" s="42" t="s">
        <v>19</v>
      </c>
      <c r="H9" s="42"/>
      <c r="I9" s="42"/>
    </row>
    <row r="10" spans="1:9" ht="8.25" customHeight="1">
      <c r="A10" s="1"/>
      <c r="B10" s="1"/>
      <c r="C10" s="4"/>
      <c r="D10" s="4"/>
      <c r="E10" s="4"/>
      <c r="F10" s="5"/>
      <c r="G10" s="4"/>
      <c r="H10" s="4"/>
      <c r="I10" s="4"/>
    </row>
    <row r="11" spans="3:9" ht="15">
      <c r="C11" s="5" t="s">
        <v>16</v>
      </c>
      <c r="D11" s="5"/>
      <c r="E11" s="5" t="s">
        <v>15</v>
      </c>
      <c r="F11" s="5"/>
      <c r="G11" s="5" t="s">
        <v>16</v>
      </c>
      <c r="H11" s="5"/>
      <c r="I11" s="5" t="s">
        <v>15</v>
      </c>
    </row>
    <row r="12" spans="3:9" ht="15">
      <c r="C12" s="5" t="s">
        <v>17</v>
      </c>
      <c r="D12" s="5"/>
      <c r="E12" s="5" t="s">
        <v>18</v>
      </c>
      <c r="F12" s="5"/>
      <c r="G12" s="5" t="s">
        <v>17</v>
      </c>
      <c r="H12" s="5"/>
      <c r="I12" s="5" t="s">
        <v>18</v>
      </c>
    </row>
    <row r="13" spans="3:9" ht="15">
      <c r="C13" s="5" t="s">
        <v>87</v>
      </c>
      <c r="D13" s="5"/>
      <c r="E13" s="5" t="s">
        <v>87</v>
      </c>
      <c r="F13" s="5"/>
      <c r="G13" s="5" t="s">
        <v>20</v>
      </c>
      <c r="H13" s="5"/>
      <c r="I13" s="5" t="s">
        <v>21</v>
      </c>
    </row>
    <row r="14" spans="3:9" ht="15">
      <c r="C14" s="6">
        <v>38625</v>
      </c>
      <c r="D14" s="6"/>
      <c r="E14" s="6">
        <v>38260</v>
      </c>
      <c r="F14" s="6"/>
      <c r="G14" s="6">
        <v>38625</v>
      </c>
      <c r="H14" s="6"/>
      <c r="I14" s="6">
        <v>38260</v>
      </c>
    </row>
    <row r="15" spans="3:9" ht="15">
      <c r="C15" s="7" t="s">
        <v>14</v>
      </c>
      <c r="D15" s="7"/>
      <c r="E15" s="7" t="s">
        <v>14</v>
      </c>
      <c r="F15" s="7"/>
      <c r="G15" s="7" t="s">
        <v>14</v>
      </c>
      <c r="H15" s="7"/>
      <c r="I15" s="7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8">
        <v>10834</v>
      </c>
      <c r="E17" s="8">
        <v>10591</v>
      </c>
      <c r="G17" s="8">
        <v>30191</v>
      </c>
      <c r="I17" s="8">
        <v>29115</v>
      </c>
    </row>
    <row r="18" spans="3:9" ht="13.5">
      <c r="C18" s="9"/>
      <c r="E18" s="9"/>
      <c r="G18" s="9"/>
      <c r="I18" s="9"/>
    </row>
    <row r="19" spans="1:9" ht="13.5">
      <c r="A19" t="s">
        <v>86</v>
      </c>
      <c r="C19" s="9">
        <v>49</v>
      </c>
      <c r="E19" s="9">
        <v>104</v>
      </c>
      <c r="G19" s="9">
        <v>165</v>
      </c>
      <c r="I19" s="9">
        <v>285</v>
      </c>
    </row>
    <row r="20" spans="1:9" ht="13.5">
      <c r="A20" s="30"/>
      <c r="C20" s="10"/>
      <c r="E20" s="10"/>
      <c r="G20" s="10"/>
      <c r="I20" s="10"/>
    </row>
    <row r="21" spans="1:9" ht="13.5">
      <c r="A21" t="s">
        <v>88</v>
      </c>
      <c r="C21" s="9">
        <v>923</v>
      </c>
      <c r="E21" s="9">
        <v>1312</v>
      </c>
      <c r="G21" s="9">
        <v>2790</v>
      </c>
      <c r="I21" s="9">
        <v>4209</v>
      </c>
    </row>
    <row r="22" spans="1:9" ht="13.5">
      <c r="A22" s="30"/>
      <c r="C22" s="9"/>
      <c r="E22" s="9"/>
      <c r="G22" s="9"/>
      <c r="I22" s="9"/>
    </row>
    <row r="23" spans="1:9" ht="13.5">
      <c r="A23" t="s">
        <v>6</v>
      </c>
      <c r="C23" s="9">
        <v>-283</v>
      </c>
      <c r="E23" s="9">
        <v>-249</v>
      </c>
      <c r="G23" s="9">
        <v>-807</v>
      </c>
      <c r="I23" s="9">
        <v>-675</v>
      </c>
    </row>
    <row r="24" spans="3:9" ht="13.5">
      <c r="C24" s="9"/>
      <c r="E24" s="9"/>
      <c r="G24" s="9"/>
      <c r="I24" s="9"/>
    </row>
    <row r="25" spans="1:9" ht="13.5">
      <c r="A25" t="s">
        <v>7</v>
      </c>
      <c r="C25" s="9">
        <v>-446</v>
      </c>
      <c r="E25" s="9">
        <v>-353</v>
      </c>
      <c r="G25" s="9">
        <v>-1293</v>
      </c>
      <c r="I25" s="9">
        <v>-981</v>
      </c>
    </row>
    <row r="26" spans="3:9" ht="13.5">
      <c r="C26" s="9"/>
      <c r="E26" s="9"/>
      <c r="G26" s="9"/>
      <c r="I26" s="9"/>
    </row>
    <row r="27" spans="1:9" ht="13.5">
      <c r="A27" t="s">
        <v>8</v>
      </c>
      <c r="C27" s="9">
        <v>-10</v>
      </c>
      <c r="E27" s="9">
        <v>-10</v>
      </c>
      <c r="G27" s="9">
        <v>-30</v>
      </c>
      <c r="I27" s="9">
        <v>-30</v>
      </c>
    </row>
    <row r="28" spans="3:9" ht="13.5">
      <c r="C28" s="10"/>
      <c r="E28" s="10"/>
      <c r="G28" s="10"/>
      <c r="I28" s="10"/>
    </row>
    <row r="29" spans="1:9" ht="13.5">
      <c r="A29" t="s">
        <v>9</v>
      </c>
      <c r="C29" s="9">
        <f>SUM(C21:C28)</f>
        <v>184</v>
      </c>
      <c r="E29" s="9">
        <f>SUM(E21:E28)</f>
        <v>700</v>
      </c>
      <c r="G29" s="9">
        <f>SUM(G21:G28)</f>
        <v>660</v>
      </c>
      <c r="I29" s="9">
        <f>SUM(I21:I28)</f>
        <v>2523</v>
      </c>
    </row>
    <row r="30" spans="3:9" ht="13.5">
      <c r="C30" s="9"/>
      <c r="E30" s="9"/>
      <c r="G30" s="9"/>
      <c r="I30" s="9"/>
    </row>
    <row r="31" spans="1:9" ht="13.5">
      <c r="A31" t="s">
        <v>10</v>
      </c>
      <c r="C31" s="9">
        <v>-140</v>
      </c>
      <c r="E31" s="9">
        <v>-146</v>
      </c>
      <c r="G31" s="9">
        <v>-232</v>
      </c>
      <c r="I31" s="9">
        <v>-417</v>
      </c>
    </row>
    <row r="32" spans="3:9" ht="13.5">
      <c r="C32" s="10"/>
      <c r="E32" s="10"/>
      <c r="G32" s="10"/>
      <c r="I32" s="10"/>
    </row>
    <row r="33" spans="1:9" ht="13.5">
      <c r="A33" t="s">
        <v>11</v>
      </c>
      <c r="C33" s="17">
        <f>SUM(C29:C32)</f>
        <v>44</v>
      </c>
      <c r="E33" s="17">
        <f>SUM(E29:E32)</f>
        <v>554</v>
      </c>
      <c r="G33" s="17">
        <f>SUM(G29:G32)</f>
        <v>428</v>
      </c>
      <c r="I33" s="17">
        <f>SUM(I29:I32)</f>
        <v>2106</v>
      </c>
    </row>
    <row r="34" spans="3:9" ht="13.5">
      <c r="C34" s="9"/>
      <c r="E34" s="9"/>
      <c r="G34" s="9"/>
      <c r="I34" s="9"/>
    </row>
    <row r="35" spans="1:9" ht="13.5">
      <c r="A35" t="s">
        <v>12</v>
      </c>
      <c r="C35" s="9">
        <v>0</v>
      </c>
      <c r="E35" s="9">
        <v>0</v>
      </c>
      <c r="G35" s="9">
        <v>0</v>
      </c>
      <c r="I35" s="9">
        <v>0</v>
      </c>
    </row>
    <row r="36" spans="3:9" ht="13.5">
      <c r="C36" s="9"/>
      <c r="E36" s="9"/>
      <c r="G36" s="9"/>
      <c r="I36" s="9"/>
    </row>
    <row r="37" spans="1:9" ht="14.25" thickBot="1">
      <c r="A37" t="s">
        <v>23</v>
      </c>
      <c r="C37" s="11">
        <f>SUM(C33:C36)</f>
        <v>44</v>
      </c>
      <c r="E37" s="11">
        <f>SUM(E33:E36)</f>
        <v>554</v>
      </c>
      <c r="G37" s="11">
        <f>SUM(G33:G36)</f>
        <v>428</v>
      </c>
      <c r="I37" s="11">
        <f>SUM(I33:I36)</f>
        <v>2106</v>
      </c>
    </row>
    <row r="38" spans="3:9" ht="14.25" thickTop="1">
      <c r="C38" s="9"/>
      <c r="E38" s="9"/>
      <c r="G38" s="9"/>
      <c r="I38" s="9"/>
    </row>
    <row r="39" spans="1:9" ht="13.5">
      <c r="A39" t="s">
        <v>22</v>
      </c>
      <c r="C39" s="9"/>
      <c r="E39" s="9"/>
      <c r="G39" s="9"/>
      <c r="I39" s="9"/>
    </row>
    <row r="40" spans="1:9" ht="13.5">
      <c r="A40" t="s">
        <v>76</v>
      </c>
      <c r="C40" s="9">
        <v>130000</v>
      </c>
      <c r="E40" s="9">
        <v>128929</v>
      </c>
      <c r="G40" s="9">
        <v>130000</v>
      </c>
      <c r="I40" s="9">
        <v>128929</v>
      </c>
    </row>
    <row r="41" spans="3:9" ht="13.5">
      <c r="C41" s="9"/>
      <c r="E41" s="9"/>
      <c r="G41" s="9"/>
      <c r="I41" s="9"/>
    </row>
    <row r="42" spans="1:9" ht="13.5">
      <c r="A42" t="s">
        <v>82</v>
      </c>
      <c r="C42" s="18">
        <f>C37/C40*100</f>
        <v>0.033846153846153845</v>
      </c>
      <c r="E42" s="18">
        <f>E37/E40*100</f>
        <v>0.42969386251347647</v>
      </c>
      <c r="G42" s="18">
        <f>G37/G40*100</f>
        <v>0.32923076923076927</v>
      </c>
      <c r="I42" s="18">
        <f>I37/I40*100</f>
        <v>1.6334571741035764</v>
      </c>
    </row>
    <row r="43" spans="3:9" ht="13.5">
      <c r="C43" s="18"/>
      <c r="E43" s="18"/>
      <c r="G43" s="18"/>
      <c r="I43" s="18"/>
    </row>
    <row r="44" spans="1:9" ht="13.5">
      <c r="A44" t="s">
        <v>81</v>
      </c>
      <c r="C44" s="28" t="s">
        <v>24</v>
      </c>
      <c r="E44" s="28" t="s">
        <v>24</v>
      </c>
      <c r="G44" s="29" t="s">
        <v>24</v>
      </c>
      <c r="I44" s="29" t="s">
        <v>24</v>
      </c>
    </row>
    <row r="45" spans="3:9" ht="13.5">
      <c r="C45" s="28"/>
      <c r="E45" s="28"/>
      <c r="G45" s="29"/>
      <c r="I45" s="29"/>
    </row>
    <row r="46" spans="1:9" ht="13.5">
      <c r="A46" t="s">
        <v>84</v>
      </c>
      <c r="C46" s="18">
        <f>650/C40*100</f>
        <v>0.5</v>
      </c>
      <c r="E46" s="28" t="s">
        <v>24</v>
      </c>
      <c r="G46" s="41">
        <v>0.5</v>
      </c>
      <c r="I46" s="29" t="s">
        <v>24</v>
      </c>
    </row>
    <row r="47" spans="3:7" ht="13.5">
      <c r="C47" s="9"/>
      <c r="G47" s="9"/>
    </row>
    <row r="48" ht="13.5">
      <c r="A48" s="26" t="s">
        <v>108</v>
      </c>
    </row>
    <row r="49" ht="13.5">
      <c r="A49" s="26" t="s">
        <v>109</v>
      </c>
    </row>
    <row r="50" ht="13.5">
      <c r="A50" s="26"/>
    </row>
    <row r="51" ht="13.5">
      <c r="A51" s="26"/>
    </row>
    <row r="52" ht="13.5">
      <c r="A52" s="26"/>
    </row>
    <row r="53" ht="13.5">
      <c r="A53" s="26"/>
    </row>
    <row r="54" ht="13.5">
      <c r="A54" s="26"/>
    </row>
    <row r="55" ht="13.5">
      <c r="A55" s="26"/>
    </row>
  </sheetData>
  <mergeCells count="2">
    <mergeCell ref="C9:E9"/>
    <mergeCell ref="G9:I9"/>
  </mergeCells>
  <printOptions/>
  <pageMargins left="0.73" right="0.14" top="0.5" bottom="0.61" header="0.5" footer="0.33"/>
  <pageSetup horizontalDpi="600" verticalDpi="600" orientation="portrait" paperSize="9" scale="99" r:id="rId3"/>
  <headerFooter alignWithMargins="0">
    <oddFooter>&amp;R1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showGridLines="0" workbookViewId="0" topLeftCell="A1">
      <selection activeCell="A8" sqref="A8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120</v>
      </c>
    </row>
    <row r="6" ht="16.5">
      <c r="A6" s="2" t="s">
        <v>124</v>
      </c>
    </row>
    <row r="7" ht="15">
      <c r="A7" s="1" t="s">
        <v>4</v>
      </c>
    </row>
    <row r="8" ht="15">
      <c r="A8" s="1"/>
    </row>
    <row r="9" spans="1:5" ht="15.75" thickBot="1">
      <c r="A9" s="1"/>
      <c r="C9" s="12" t="s">
        <v>39</v>
      </c>
      <c r="E9" s="12" t="s">
        <v>40</v>
      </c>
    </row>
    <row r="10" ht="15">
      <c r="A10" s="1"/>
    </row>
    <row r="11" spans="1:5" ht="15">
      <c r="A11" s="1"/>
      <c r="C11" s="5" t="s">
        <v>89</v>
      </c>
      <c r="D11" s="5"/>
      <c r="E11" s="5" t="s">
        <v>89</v>
      </c>
    </row>
    <row r="12" spans="3:5" ht="15">
      <c r="C12" s="6">
        <v>38625</v>
      </c>
      <c r="D12" s="5"/>
      <c r="E12" s="6">
        <v>38260</v>
      </c>
    </row>
    <row r="13" spans="3:5" ht="15">
      <c r="C13" s="6" t="s">
        <v>14</v>
      </c>
      <c r="D13" s="5"/>
      <c r="E13" s="6" t="s">
        <v>14</v>
      </c>
    </row>
    <row r="14" ht="15">
      <c r="A14" s="1"/>
    </row>
    <row r="15" spans="1:5" ht="15">
      <c r="A15" s="1" t="s">
        <v>67</v>
      </c>
      <c r="C15" s="9">
        <v>21199</v>
      </c>
      <c r="E15" s="9">
        <v>18370</v>
      </c>
    </row>
    <row r="16" spans="1:5" ht="15">
      <c r="A16" s="1" t="s">
        <v>68</v>
      </c>
      <c r="C16" s="15">
        <v>1817</v>
      </c>
      <c r="E16" s="15">
        <v>1918</v>
      </c>
    </row>
    <row r="17" spans="1:5" ht="15">
      <c r="A17" s="1" t="s">
        <v>75</v>
      </c>
      <c r="C17" s="15">
        <v>-1126</v>
      </c>
      <c r="E17" s="15">
        <v>-1188</v>
      </c>
    </row>
    <row r="18" spans="3:5" ht="13.5">
      <c r="C18" s="40"/>
      <c r="E18" s="9"/>
    </row>
    <row r="19" spans="1:5" ht="15">
      <c r="A19" s="1" t="s">
        <v>25</v>
      </c>
      <c r="C19" s="9"/>
      <c r="E19" s="9"/>
    </row>
    <row r="20" spans="1:5" ht="13.5">
      <c r="A20" t="s">
        <v>26</v>
      </c>
      <c r="C20" s="19">
        <v>9054</v>
      </c>
      <c r="E20" s="19">
        <v>7037</v>
      </c>
    </row>
    <row r="21" spans="1:5" ht="13.5">
      <c r="A21" t="s">
        <v>27</v>
      </c>
      <c r="C21" s="20">
        <v>11383</v>
      </c>
      <c r="E21" s="20">
        <v>12363</v>
      </c>
    </row>
    <row r="22" spans="1:5" ht="13.5">
      <c r="A22" t="s">
        <v>66</v>
      </c>
      <c r="C22" s="20">
        <v>572</v>
      </c>
      <c r="E22" s="20">
        <v>423</v>
      </c>
    </row>
    <row r="23" spans="1:5" ht="13.5">
      <c r="A23" t="s">
        <v>112</v>
      </c>
      <c r="C23" s="20">
        <v>52</v>
      </c>
      <c r="E23" s="20">
        <v>0</v>
      </c>
    </row>
    <row r="24" spans="1:5" ht="13.5">
      <c r="A24" t="s">
        <v>28</v>
      </c>
      <c r="C24" s="20">
        <v>345</v>
      </c>
      <c r="E24" s="20">
        <v>1152</v>
      </c>
    </row>
    <row r="25" spans="1:5" ht="13.5">
      <c r="A25" t="s">
        <v>29</v>
      </c>
      <c r="C25" s="21">
        <v>1559</v>
      </c>
      <c r="E25" s="21">
        <v>2115</v>
      </c>
    </row>
    <row r="26" spans="3:5" ht="13.5">
      <c r="C26" s="21">
        <f>SUM(C20:C25)</f>
        <v>22965</v>
      </c>
      <c r="E26" s="21">
        <f>SUM(E20:E25)</f>
        <v>23090</v>
      </c>
    </row>
    <row r="27" spans="3:5" ht="13.5">
      <c r="C27" s="9"/>
      <c r="E27" s="9"/>
    </row>
    <row r="28" spans="1:5" ht="15">
      <c r="A28" s="1" t="s">
        <v>30</v>
      </c>
      <c r="C28" s="9"/>
      <c r="E28" s="9"/>
    </row>
    <row r="29" spans="1:5" ht="13.5">
      <c r="A29" t="s">
        <v>31</v>
      </c>
      <c r="C29" s="19">
        <v>4422</v>
      </c>
      <c r="E29" s="19">
        <v>3159</v>
      </c>
    </row>
    <row r="30" spans="1:5" ht="13.5">
      <c r="A30" t="s">
        <v>32</v>
      </c>
      <c r="C30" s="20">
        <v>1257</v>
      </c>
      <c r="E30" s="20">
        <v>1409</v>
      </c>
    </row>
    <row r="31" spans="1:5" ht="13.5">
      <c r="A31" t="s">
        <v>33</v>
      </c>
      <c r="C31" s="20">
        <v>0</v>
      </c>
      <c r="E31" s="20">
        <v>5</v>
      </c>
    </row>
    <row r="32" spans="1:5" ht="13.5">
      <c r="A32" t="s">
        <v>34</v>
      </c>
      <c r="C32" s="20">
        <v>13062</v>
      </c>
      <c r="E32" s="20">
        <v>11519</v>
      </c>
    </row>
    <row r="33" spans="1:5" ht="13.5">
      <c r="A33" t="s">
        <v>10</v>
      </c>
      <c r="C33" s="20">
        <v>10</v>
      </c>
      <c r="E33" s="20">
        <v>39</v>
      </c>
    </row>
    <row r="34" spans="3:5" ht="13.5">
      <c r="C34" s="22">
        <f>SUM(C29:C33)</f>
        <v>18751</v>
      </c>
      <c r="E34" s="22">
        <f>SUM(E29:E33)</f>
        <v>16131</v>
      </c>
    </row>
    <row r="35" spans="3:5" ht="13.5">
      <c r="C35" s="9"/>
      <c r="E35" s="9"/>
    </row>
    <row r="36" spans="1:5" ht="15">
      <c r="A36" s="1" t="s">
        <v>103</v>
      </c>
      <c r="C36" s="15">
        <f>C26-C34</f>
        <v>4214</v>
      </c>
      <c r="E36" s="15">
        <f>E26-E34</f>
        <v>6959</v>
      </c>
    </row>
    <row r="37" spans="3:5" ht="14.25" thickBot="1">
      <c r="C37" s="11">
        <f>C36+C15+C16+C17</f>
        <v>26104</v>
      </c>
      <c r="E37" s="11">
        <f>E36+E15+E16+E17</f>
        <v>26059</v>
      </c>
    </row>
    <row r="38" spans="3:5" ht="14.25" thickTop="1">
      <c r="C38" s="9"/>
      <c r="E38" s="9"/>
    </row>
    <row r="39" spans="1:5" ht="15">
      <c r="A39" s="1" t="s">
        <v>35</v>
      </c>
      <c r="C39" s="9"/>
      <c r="E39" s="9"/>
    </row>
    <row r="40" spans="3:5" ht="8.25" customHeight="1">
      <c r="C40" s="9"/>
      <c r="E40" s="9"/>
    </row>
    <row r="41" spans="1:5" ht="13.5">
      <c r="A41" t="s">
        <v>36</v>
      </c>
      <c r="C41" s="9">
        <v>13000</v>
      </c>
      <c r="E41" s="9">
        <v>13000</v>
      </c>
    </row>
    <row r="42" spans="1:5" ht="13.5">
      <c r="A42" t="s">
        <v>94</v>
      </c>
      <c r="C42" s="9">
        <v>5355</v>
      </c>
      <c r="E42" s="9">
        <v>5355</v>
      </c>
    </row>
    <row r="43" spans="1:5" ht="13.5">
      <c r="A43" t="s">
        <v>80</v>
      </c>
      <c r="C43" s="15">
        <v>2694</v>
      </c>
      <c r="E43" s="15">
        <v>2274</v>
      </c>
    </row>
    <row r="44" spans="1:5" ht="13.5">
      <c r="A44" t="s">
        <v>113</v>
      </c>
      <c r="C44" s="10">
        <v>0</v>
      </c>
      <c r="E44" s="10">
        <v>0</v>
      </c>
    </row>
    <row r="45" spans="1:5" ht="15">
      <c r="A45" s="1" t="s">
        <v>37</v>
      </c>
      <c r="C45" s="9">
        <f>SUM(C41:C44)</f>
        <v>21049</v>
      </c>
      <c r="E45" s="9">
        <f>SUM(E41:E44)</f>
        <v>20629</v>
      </c>
    </row>
    <row r="46" spans="3:5" ht="13.5">
      <c r="C46" s="9"/>
      <c r="E46" s="9"/>
    </row>
    <row r="47" spans="1:5" ht="15">
      <c r="A47" s="1" t="s">
        <v>83</v>
      </c>
      <c r="C47" s="9"/>
      <c r="E47" s="9"/>
    </row>
    <row r="48" spans="1:5" ht="15">
      <c r="A48" s="1"/>
      <c r="C48" s="10"/>
      <c r="E48" s="10"/>
    </row>
    <row r="49" spans="1:5" ht="13.5">
      <c r="A49" t="s">
        <v>34</v>
      </c>
      <c r="C49" s="20">
        <v>3714</v>
      </c>
      <c r="E49" s="20">
        <v>4322</v>
      </c>
    </row>
    <row r="50" spans="1:5" ht="13.5">
      <c r="A50" t="s">
        <v>38</v>
      </c>
      <c r="C50" s="21">
        <v>1341</v>
      </c>
      <c r="E50" s="21">
        <v>1108</v>
      </c>
    </row>
    <row r="51" spans="3:5" ht="13.5">
      <c r="C51" s="9"/>
      <c r="E51" s="9"/>
    </row>
    <row r="52" spans="3:5" ht="14.25" thickBot="1">
      <c r="C52" s="11">
        <f>SUM(C49:C50)+C45</f>
        <v>26104</v>
      </c>
      <c r="E52" s="11">
        <f>SUM(E49:E50)+E45</f>
        <v>26059</v>
      </c>
    </row>
    <row r="53" spans="3:5" ht="14.25" thickTop="1">
      <c r="C53" s="9"/>
      <c r="E53" s="9"/>
    </row>
    <row r="54" spans="1:5" ht="13.5">
      <c r="A54" s="26" t="s">
        <v>93</v>
      </c>
      <c r="B54" s="26"/>
      <c r="C54" s="27">
        <f>(C45-C16-C17)/C41*10</f>
        <v>15.66</v>
      </c>
      <c r="E54" s="27">
        <f>(E45-E16-E17)/E41*10</f>
        <v>15.306923076923077</v>
      </c>
    </row>
    <row r="56" ht="15">
      <c r="A56" s="36" t="s">
        <v>105</v>
      </c>
    </row>
    <row r="57" ht="13.5">
      <c r="A57" s="26" t="s">
        <v>118</v>
      </c>
    </row>
    <row r="58" ht="13.5">
      <c r="A58" s="26" t="s">
        <v>117</v>
      </c>
    </row>
  </sheetData>
  <printOptions/>
  <pageMargins left="0.75" right="0.46" top="0.5" bottom="0.47" header="0.5" footer="0.28"/>
  <pageSetup horizontalDpi="600" verticalDpi="600" orientation="portrait" paperSize="9" scale="97" r:id="rId3"/>
  <headerFooter alignWithMargins="0">
    <oddFooter>&amp;R2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8" sqref="A8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125</v>
      </c>
    </row>
    <row r="7" ht="15">
      <c r="A7" s="1" t="s">
        <v>4</v>
      </c>
    </row>
    <row r="9" spans="3:11" ht="15">
      <c r="C9" s="5" t="s">
        <v>41</v>
      </c>
      <c r="D9" s="5"/>
      <c r="E9" s="5" t="s">
        <v>41</v>
      </c>
      <c r="F9" s="5"/>
      <c r="G9" s="5" t="s">
        <v>69</v>
      </c>
      <c r="H9" s="5"/>
      <c r="I9" s="5" t="s">
        <v>114</v>
      </c>
      <c r="J9" s="5"/>
      <c r="K9" s="5"/>
    </row>
    <row r="10" spans="3:11" ht="15">
      <c r="C10" s="5" t="s">
        <v>42</v>
      </c>
      <c r="D10" s="5"/>
      <c r="E10" s="5" t="s">
        <v>96</v>
      </c>
      <c r="F10" s="5"/>
      <c r="G10" s="5" t="s">
        <v>43</v>
      </c>
      <c r="H10" s="5"/>
      <c r="I10" s="5" t="s">
        <v>115</v>
      </c>
      <c r="J10" s="5"/>
      <c r="K10" s="5" t="s">
        <v>44</v>
      </c>
    </row>
    <row r="11" spans="3:11" ht="15">
      <c r="C11" s="5" t="s">
        <v>14</v>
      </c>
      <c r="D11" s="5"/>
      <c r="E11" s="5" t="s">
        <v>14</v>
      </c>
      <c r="F11" s="5"/>
      <c r="G11" s="5" t="s">
        <v>14</v>
      </c>
      <c r="H11" s="5"/>
      <c r="I11" s="5" t="s">
        <v>14</v>
      </c>
      <c r="J11" s="5"/>
      <c r="K11" s="5" t="s">
        <v>14</v>
      </c>
    </row>
    <row r="13" spans="1:12" ht="13.5">
      <c r="A13" t="s">
        <v>116</v>
      </c>
      <c r="C13" s="23">
        <v>13000</v>
      </c>
      <c r="D13" s="24"/>
      <c r="E13" s="24">
        <v>5355</v>
      </c>
      <c r="F13" s="38" t="s">
        <v>106</v>
      </c>
      <c r="G13" s="24">
        <v>2266</v>
      </c>
      <c r="H13" s="24"/>
      <c r="I13" s="24">
        <v>650</v>
      </c>
      <c r="J13" s="24"/>
      <c r="K13" s="24">
        <f>G13+C13+E13+I13</f>
        <v>21271</v>
      </c>
      <c r="L13" s="9"/>
    </row>
    <row r="14" spans="3:12" ht="13.5">
      <c r="C14" s="24"/>
      <c r="D14" s="24"/>
      <c r="E14" s="24"/>
      <c r="F14" s="24"/>
      <c r="G14" s="24"/>
      <c r="H14" s="24"/>
      <c r="I14" s="24"/>
      <c r="J14" s="24"/>
      <c r="K14" s="24"/>
      <c r="L14" s="9"/>
    </row>
    <row r="15" spans="1:12" ht="13.5">
      <c r="A15" t="s">
        <v>45</v>
      </c>
      <c r="C15" s="24">
        <v>0</v>
      </c>
      <c r="D15" s="24"/>
      <c r="E15" s="24">
        <v>0</v>
      </c>
      <c r="F15" s="24"/>
      <c r="G15" s="24">
        <v>0</v>
      </c>
      <c r="H15" s="24"/>
      <c r="I15" s="24">
        <v>0</v>
      </c>
      <c r="J15" s="24"/>
      <c r="K15" s="24">
        <f>G15+C15+E15</f>
        <v>0</v>
      </c>
      <c r="L15" s="9"/>
    </row>
    <row r="16" spans="3:12" ht="13.5">
      <c r="C16" s="24"/>
      <c r="D16" s="24"/>
      <c r="E16" s="24"/>
      <c r="F16" s="24"/>
      <c r="G16" s="24"/>
      <c r="H16" s="24"/>
      <c r="I16" s="24"/>
      <c r="J16" s="24"/>
      <c r="K16" s="24"/>
      <c r="L16" s="9"/>
    </row>
    <row r="17" spans="1:12" ht="13.5">
      <c r="A17" t="s">
        <v>97</v>
      </c>
      <c r="C17" s="24">
        <v>0</v>
      </c>
      <c r="D17" s="24"/>
      <c r="E17" s="24">
        <v>0</v>
      </c>
      <c r="F17" s="38"/>
      <c r="G17" s="24">
        <v>0</v>
      </c>
      <c r="H17" s="24"/>
      <c r="I17" s="24">
        <v>0</v>
      </c>
      <c r="J17" s="24"/>
      <c r="K17" s="24">
        <f>G17+C17+E17</f>
        <v>0</v>
      </c>
      <c r="L17" s="9"/>
    </row>
    <row r="18" spans="3:12" ht="13.5">
      <c r="C18" s="24"/>
      <c r="D18" s="24"/>
      <c r="E18" s="24"/>
      <c r="F18" s="24"/>
      <c r="G18" s="24"/>
      <c r="H18" s="24"/>
      <c r="I18" s="24"/>
      <c r="J18" s="24"/>
      <c r="K18" s="24"/>
      <c r="L18" s="9"/>
    </row>
    <row r="19" spans="1:12" ht="13.5">
      <c r="A19" t="s">
        <v>95</v>
      </c>
      <c r="C19" s="24">
        <v>0</v>
      </c>
      <c r="D19" s="24"/>
      <c r="E19" s="24">
        <v>0</v>
      </c>
      <c r="F19" s="24"/>
      <c r="G19" s="24">
        <v>428</v>
      </c>
      <c r="H19" s="24"/>
      <c r="I19" s="24">
        <v>0</v>
      </c>
      <c r="J19" s="24"/>
      <c r="K19" s="24">
        <f>G19+C19+E19</f>
        <v>428</v>
      </c>
      <c r="L19" s="9"/>
    </row>
    <row r="20" spans="3:12" ht="13.5">
      <c r="C20" s="24"/>
      <c r="D20" s="24"/>
      <c r="E20" s="24"/>
      <c r="F20" s="24"/>
      <c r="G20" s="24"/>
      <c r="H20" s="24"/>
      <c r="I20" s="24"/>
      <c r="J20" s="24"/>
      <c r="K20" s="24"/>
      <c r="L20" s="9"/>
    </row>
    <row r="21" spans="1:12" ht="13.5">
      <c r="A21" t="s">
        <v>121</v>
      </c>
      <c r="C21" s="24">
        <v>0</v>
      </c>
      <c r="D21" s="24"/>
      <c r="E21" s="24">
        <v>0</v>
      </c>
      <c r="F21" s="24"/>
      <c r="G21" s="24">
        <v>0</v>
      </c>
      <c r="H21" s="24"/>
      <c r="I21" s="24">
        <v>-650</v>
      </c>
      <c r="J21" s="24"/>
      <c r="K21" s="24">
        <f>G21+C21+E21+I21</f>
        <v>-650</v>
      </c>
      <c r="L21" s="9"/>
    </row>
    <row r="22" spans="3:12" ht="13.5">
      <c r="C22" s="24"/>
      <c r="D22" s="24"/>
      <c r="E22" s="24"/>
      <c r="F22" s="24"/>
      <c r="G22" s="24"/>
      <c r="H22" s="24"/>
      <c r="I22" s="24"/>
      <c r="J22" s="24"/>
      <c r="K22" s="24"/>
      <c r="L22" s="9"/>
    </row>
    <row r="23" spans="1:12" ht="14.25" thickBot="1">
      <c r="A23" t="s">
        <v>126</v>
      </c>
      <c r="C23" s="25">
        <f>SUM(C13:C22)</f>
        <v>13000</v>
      </c>
      <c r="D23" s="24"/>
      <c r="E23" s="25">
        <f>SUM(E13:E22)</f>
        <v>5355</v>
      </c>
      <c r="F23" s="24"/>
      <c r="G23" s="25">
        <f>SUM(G13:G22)</f>
        <v>2694</v>
      </c>
      <c r="H23" s="24"/>
      <c r="I23" s="25">
        <f>SUM(I13:I22)</f>
        <v>0</v>
      </c>
      <c r="J23" s="24"/>
      <c r="K23" s="25">
        <f>SUM(K13:K22)</f>
        <v>21049</v>
      </c>
      <c r="L23" s="9"/>
    </row>
    <row r="24" spans="3:12" ht="14.25" thickTop="1">
      <c r="C24" s="15"/>
      <c r="D24" s="9"/>
      <c r="E24" s="9"/>
      <c r="F24" s="9"/>
      <c r="G24" s="15"/>
      <c r="H24" s="9"/>
      <c r="I24" s="9"/>
      <c r="J24" s="9"/>
      <c r="K24" s="15"/>
      <c r="L24" s="9"/>
    </row>
    <row r="25" spans="3:12" ht="13.5"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36" t="s">
        <v>107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3.5">
      <c r="A27" s="26" t="s">
        <v>110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3.5">
      <c r="A28" s="26" t="s">
        <v>109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3:12" ht="13.5"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3:12" ht="13.5"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3.5"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3:12" ht="13.5"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3:12" ht="13.5"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3.5"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3:12" ht="13.5"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3:12" ht="13.5"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3:12" ht="13.5"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showGridLines="0" workbookViewId="0" topLeftCell="A1">
      <selection activeCell="A8" sqref="A8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123</v>
      </c>
    </row>
    <row r="7" ht="15">
      <c r="A7" s="1" t="s">
        <v>4</v>
      </c>
    </row>
    <row r="8" ht="15">
      <c r="A8" s="1"/>
    </row>
    <row r="9" spans="1:5" ht="15">
      <c r="A9" s="1"/>
      <c r="C9" s="5" t="s">
        <v>16</v>
      </c>
      <c r="E9" s="5" t="s">
        <v>15</v>
      </c>
    </row>
    <row r="10" spans="1:5" ht="15">
      <c r="A10" s="1"/>
      <c r="C10" s="5" t="s">
        <v>17</v>
      </c>
      <c r="E10" s="5" t="s">
        <v>18</v>
      </c>
    </row>
    <row r="11" spans="1:5" ht="15">
      <c r="A11" s="1"/>
      <c r="C11" s="5" t="s">
        <v>20</v>
      </c>
      <c r="E11" s="5" t="s">
        <v>21</v>
      </c>
    </row>
    <row r="12" spans="1:5" ht="15">
      <c r="A12" s="1"/>
      <c r="C12" s="6">
        <v>38625</v>
      </c>
      <c r="D12" s="6"/>
      <c r="E12" s="6">
        <v>38260</v>
      </c>
    </row>
    <row r="13" spans="3:5" ht="15">
      <c r="C13" s="5" t="s">
        <v>14</v>
      </c>
      <c r="E13" s="5" t="s">
        <v>14</v>
      </c>
    </row>
    <row r="14" spans="1:3" ht="15">
      <c r="A14" s="1" t="s">
        <v>47</v>
      </c>
      <c r="C14" s="9"/>
    </row>
    <row r="15" spans="1:5" ht="13.5">
      <c r="A15" t="s">
        <v>78</v>
      </c>
      <c r="C15" s="9">
        <v>660</v>
      </c>
      <c r="E15" s="9">
        <v>2523</v>
      </c>
    </row>
    <row r="16" spans="1:5" ht="13.5">
      <c r="A16" t="s">
        <v>48</v>
      </c>
      <c r="C16" s="9"/>
      <c r="E16" s="9"/>
    </row>
    <row r="17" spans="1:5" ht="13.5">
      <c r="A17" t="s">
        <v>49</v>
      </c>
      <c r="C17" s="9">
        <v>1322</v>
      </c>
      <c r="E17" s="9">
        <v>1010</v>
      </c>
    </row>
    <row r="18" spans="1:5" ht="13.5">
      <c r="A18" t="s">
        <v>50</v>
      </c>
      <c r="C18" s="9">
        <v>684</v>
      </c>
      <c r="E18" s="9">
        <v>549</v>
      </c>
    </row>
    <row r="19" spans="3:5" ht="13.5">
      <c r="C19" s="10"/>
      <c r="E19" s="10"/>
    </row>
    <row r="20" spans="1:5" ht="13.5">
      <c r="A20" t="s">
        <v>51</v>
      </c>
      <c r="C20" s="9">
        <f>SUM(C14:C19)</f>
        <v>2666</v>
      </c>
      <c r="E20" s="9">
        <f>SUM(E14:E19)</f>
        <v>4082</v>
      </c>
    </row>
    <row r="21" spans="1:5" ht="13.5">
      <c r="A21" t="s">
        <v>52</v>
      </c>
      <c r="C21" s="9">
        <v>-1617</v>
      </c>
      <c r="E21" s="9">
        <v>-9384</v>
      </c>
    </row>
    <row r="22" spans="1:5" ht="13.5">
      <c r="A22" t="s">
        <v>53</v>
      </c>
      <c r="C22" s="9">
        <v>-1220</v>
      </c>
      <c r="E22" s="9">
        <v>-672</v>
      </c>
    </row>
    <row r="23" spans="3:5" ht="13.5">
      <c r="C23" s="10"/>
      <c r="E23" s="10"/>
    </row>
    <row r="24" spans="1:5" ht="13.5">
      <c r="A24" t="s">
        <v>71</v>
      </c>
      <c r="C24" s="9">
        <f>SUM(C20:C23)</f>
        <v>-171</v>
      </c>
      <c r="E24" s="9">
        <f>SUM(E20:E23)</f>
        <v>-5974</v>
      </c>
    </row>
    <row r="25" spans="1:5" ht="13.5">
      <c r="A25" t="s">
        <v>54</v>
      </c>
      <c r="C25" s="9">
        <v>-731</v>
      </c>
      <c r="E25" s="9">
        <v>-598</v>
      </c>
    </row>
    <row r="26" spans="1:5" ht="13.5">
      <c r="A26" t="s">
        <v>55</v>
      </c>
      <c r="C26" s="10">
        <v>-169</v>
      </c>
      <c r="E26" s="10">
        <v>-168</v>
      </c>
    </row>
    <row r="27" spans="1:5" ht="15">
      <c r="A27" s="1" t="s">
        <v>56</v>
      </c>
      <c r="C27" s="9">
        <f>SUM(C24:C26)</f>
        <v>-1071</v>
      </c>
      <c r="E27" s="9">
        <f>SUM(E24:E26)</f>
        <v>-6740</v>
      </c>
    </row>
    <row r="28" ht="13.5">
      <c r="C28" s="9"/>
    </row>
    <row r="29" spans="1:3" ht="15">
      <c r="A29" s="1" t="s">
        <v>57</v>
      </c>
      <c r="C29" s="9"/>
    </row>
    <row r="30" spans="1:5" ht="13.5">
      <c r="A30" t="s">
        <v>58</v>
      </c>
      <c r="C30" s="9">
        <v>-2602</v>
      </c>
      <c r="E30" s="9">
        <v>-2827</v>
      </c>
    </row>
    <row r="31" spans="1:5" ht="13.5">
      <c r="A31" t="s">
        <v>127</v>
      </c>
      <c r="C31" s="9">
        <v>26</v>
      </c>
      <c r="E31" s="9">
        <v>0</v>
      </c>
    </row>
    <row r="32" spans="1:5" ht="13.5">
      <c r="A32" t="s">
        <v>119</v>
      </c>
      <c r="C32" s="9">
        <v>1074</v>
      </c>
      <c r="E32" s="9">
        <v>0</v>
      </c>
    </row>
    <row r="33" spans="1:5" ht="13.5">
      <c r="A33" t="s">
        <v>77</v>
      </c>
      <c r="C33" s="9">
        <v>14</v>
      </c>
      <c r="E33" s="9">
        <v>49</v>
      </c>
    </row>
    <row r="34" spans="1:5" ht="13.5">
      <c r="A34" s="13" t="s">
        <v>98</v>
      </c>
      <c r="C34" s="10">
        <v>0</v>
      </c>
      <c r="E34" s="10">
        <v>0</v>
      </c>
    </row>
    <row r="35" spans="1:5" ht="15">
      <c r="A35" s="1" t="s">
        <v>59</v>
      </c>
      <c r="C35" s="9">
        <f>SUM(C30:C34)</f>
        <v>-1488</v>
      </c>
      <c r="E35" s="9">
        <f>SUM(E30:E34)</f>
        <v>-2778</v>
      </c>
    </row>
    <row r="36" ht="13.5">
      <c r="C36" s="9"/>
    </row>
    <row r="37" spans="1:3" ht="15">
      <c r="A37" s="1" t="s">
        <v>60</v>
      </c>
      <c r="C37" s="9"/>
    </row>
    <row r="38" spans="1:5" ht="13.5">
      <c r="A38" t="s">
        <v>73</v>
      </c>
      <c r="C38" s="9">
        <v>26119</v>
      </c>
      <c r="E38" s="9">
        <v>19238</v>
      </c>
    </row>
    <row r="39" spans="1:5" ht="13.5">
      <c r="A39" t="s">
        <v>72</v>
      </c>
      <c r="C39" s="9">
        <v>-22164</v>
      </c>
      <c r="E39" s="9">
        <v>-16556</v>
      </c>
    </row>
    <row r="40" spans="1:5" ht="13.5">
      <c r="A40" t="s">
        <v>79</v>
      </c>
      <c r="C40" s="9">
        <v>0</v>
      </c>
      <c r="E40" s="9">
        <v>-27</v>
      </c>
    </row>
    <row r="41" spans="1:5" ht="13.5">
      <c r="A41" t="s">
        <v>74</v>
      </c>
      <c r="C41" s="15">
        <v>-408</v>
      </c>
      <c r="D41" s="37"/>
      <c r="E41" s="15">
        <v>-415</v>
      </c>
    </row>
    <row r="42" spans="1:5" ht="13.5">
      <c r="A42" t="s">
        <v>122</v>
      </c>
      <c r="C42" s="15">
        <v>-650</v>
      </c>
      <c r="D42" s="37"/>
      <c r="E42" s="15">
        <v>0</v>
      </c>
    </row>
    <row r="43" spans="1:5" ht="13.5">
      <c r="A43" t="s">
        <v>99</v>
      </c>
      <c r="C43" s="9">
        <v>0</v>
      </c>
      <c r="E43" s="9">
        <v>9750</v>
      </c>
    </row>
    <row r="44" spans="1:5" ht="13.5">
      <c r="A44" t="s">
        <v>104</v>
      </c>
      <c r="C44" s="10">
        <v>0</v>
      </c>
      <c r="E44" s="10">
        <v>-1145</v>
      </c>
    </row>
    <row r="45" spans="1:5" ht="15">
      <c r="A45" s="1" t="s">
        <v>61</v>
      </c>
      <c r="C45" s="9">
        <f>SUM(C38:C44)</f>
        <v>2897</v>
      </c>
      <c r="E45" s="9">
        <f>SUM(E38:E44)</f>
        <v>10845</v>
      </c>
    </row>
    <row r="46" spans="3:5" ht="13.5">
      <c r="C46" s="10"/>
      <c r="E46" s="10"/>
    </row>
    <row r="47" spans="1:5" ht="15">
      <c r="A47" s="1" t="s">
        <v>62</v>
      </c>
      <c r="C47" s="9">
        <f>C27+C35+C45</f>
        <v>338</v>
      </c>
      <c r="E47" s="9">
        <f>E27+E35+E45</f>
        <v>1327</v>
      </c>
    </row>
    <row r="48" spans="1:5" ht="15">
      <c r="A48" s="1" t="s">
        <v>101</v>
      </c>
      <c r="C48" s="9"/>
      <c r="E48" s="9"/>
    </row>
    <row r="49" spans="3:5" ht="13.5">
      <c r="C49" s="9"/>
      <c r="E49" s="9"/>
    </row>
    <row r="50" spans="1:5" ht="15">
      <c r="A50" s="1" t="s">
        <v>63</v>
      </c>
      <c r="C50" s="9"/>
      <c r="E50" s="9"/>
    </row>
    <row r="51" spans="1:5" ht="15">
      <c r="A51" s="1" t="s">
        <v>64</v>
      </c>
      <c r="C51" s="23">
        <v>405</v>
      </c>
      <c r="E51" s="23">
        <v>658</v>
      </c>
    </row>
    <row r="52" spans="1:5" ht="15">
      <c r="A52" s="1" t="s">
        <v>21</v>
      </c>
      <c r="C52" s="9"/>
      <c r="E52" s="9"/>
    </row>
    <row r="53" spans="3:5" ht="13.5">
      <c r="C53" s="9"/>
      <c r="E53" s="9"/>
    </row>
    <row r="54" spans="1:5" ht="15">
      <c r="A54" s="1" t="s">
        <v>63</v>
      </c>
      <c r="C54" s="14"/>
      <c r="E54" s="14"/>
    </row>
    <row r="55" spans="1:5" ht="15">
      <c r="A55" s="1" t="s">
        <v>65</v>
      </c>
      <c r="C55" s="15">
        <f>C47+C51</f>
        <v>743</v>
      </c>
      <c r="E55" s="15">
        <f>E47+E51</f>
        <v>1985</v>
      </c>
    </row>
    <row r="56" spans="1:5" ht="15.75" thickBot="1">
      <c r="A56" s="1" t="s">
        <v>100</v>
      </c>
      <c r="C56" s="16"/>
      <c r="E56" s="16"/>
    </row>
    <row r="57" ht="14.25" thickTop="1">
      <c r="C57" s="9"/>
    </row>
    <row r="58" spans="1:3" s="26" customFormat="1" ht="13.5">
      <c r="A58" s="26" t="s">
        <v>85</v>
      </c>
      <c r="C58" s="31"/>
    </row>
    <row r="59" spans="1:3" s="26" customFormat="1" ht="13.5">
      <c r="A59" s="26" t="s">
        <v>102</v>
      </c>
      <c r="C59" s="31"/>
    </row>
    <row r="60" spans="1:3" s="26" customFormat="1" ht="13.5">
      <c r="A60" s="34" t="s">
        <v>91</v>
      </c>
      <c r="C60" s="31"/>
    </row>
    <row r="61" spans="1:3" s="26" customFormat="1" ht="13.5">
      <c r="A61" s="34"/>
      <c r="C61" s="31"/>
    </row>
    <row r="62" spans="1:3" s="26" customFormat="1" ht="14.25">
      <c r="A62" s="34"/>
      <c r="C62" s="39" t="s">
        <v>14</v>
      </c>
    </row>
    <row r="63" spans="1:3" s="26" customFormat="1" ht="13.5">
      <c r="A63" s="34" t="s">
        <v>92</v>
      </c>
      <c r="C63" s="31">
        <v>345</v>
      </c>
    </row>
    <row r="64" spans="1:3" s="26" customFormat="1" ht="13.5">
      <c r="A64" s="34" t="s">
        <v>29</v>
      </c>
      <c r="C64" s="31">
        <v>1559</v>
      </c>
    </row>
    <row r="65" spans="1:3" s="26" customFormat="1" ht="13.5">
      <c r="A65" s="34" t="s">
        <v>90</v>
      </c>
      <c r="C65" s="31">
        <v>-1161</v>
      </c>
    </row>
    <row r="66" s="26" customFormat="1" ht="14.25" thickBot="1">
      <c r="C66" s="35">
        <f>SUM(C63:C65)</f>
        <v>743</v>
      </c>
    </row>
    <row r="67" s="26" customFormat="1" ht="14.25" thickTop="1">
      <c r="C67" s="31"/>
    </row>
    <row r="68" spans="1:3" s="26" customFormat="1" ht="13.5">
      <c r="A68" s="26" t="s">
        <v>111</v>
      </c>
      <c r="C68" s="31"/>
    </row>
    <row r="69" spans="1:4" s="26" customFormat="1" ht="13.5">
      <c r="A69" s="26" t="s">
        <v>109</v>
      </c>
      <c r="B69" s="32"/>
      <c r="C69" s="33"/>
      <c r="D69" s="32"/>
    </row>
    <row r="70" spans="2:4" s="26" customFormat="1" ht="13.5">
      <c r="B70" s="32"/>
      <c r="C70" s="33"/>
      <c r="D70" s="32"/>
    </row>
    <row r="71" spans="1:4" s="26" customFormat="1" ht="13.5">
      <c r="A71" s="32"/>
      <c r="B71" s="32"/>
      <c r="C71" s="33"/>
      <c r="D71" s="32"/>
    </row>
    <row r="72" spans="1:4" s="26" customFormat="1" ht="13.5">
      <c r="A72" s="32"/>
      <c r="B72" s="32"/>
      <c r="C72" s="33"/>
      <c r="D72" s="32"/>
    </row>
    <row r="73" spans="1:4" s="26" customFormat="1" ht="13.5">
      <c r="A73" s="32"/>
      <c r="B73" s="32"/>
      <c r="C73" s="33"/>
      <c r="D73" s="32"/>
    </row>
    <row r="74" spans="1:4" s="26" customFormat="1" ht="13.5">
      <c r="A74" s="32"/>
      <c r="B74" s="32"/>
      <c r="C74" s="33"/>
      <c r="D74" s="32"/>
    </row>
    <row r="75" spans="1:4" s="26" customFormat="1" ht="13.5">
      <c r="A75" s="32"/>
      <c r="B75" s="32"/>
      <c r="C75" s="32"/>
      <c r="D75" s="32"/>
    </row>
    <row r="76" s="26" customFormat="1" ht="13.5"/>
    <row r="77" s="26" customFormat="1" ht="13.5"/>
    <row r="78" s="26" customFormat="1" ht="13.5"/>
    <row r="79" s="26" customFormat="1" ht="13.5"/>
    <row r="80" s="26" customFormat="1" ht="13.5"/>
    <row r="81" s="26" customFormat="1" ht="13.5"/>
    <row r="82" s="26" customFormat="1" ht="13.5"/>
    <row r="83" s="26" customFormat="1" ht="13.5"/>
    <row r="84" s="26" customFormat="1" ht="13.5"/>
    <row r="85" s="26" customFormat="1" ht="13.5"/>
    <row r="86" s="26" customFormat="1" ht="13.5"/>
    <row r="87" s="26" customFormat="1" ht="13.5"/>
  </sheetData>
  <printOptions/>
  <pageMargins left="0.75" right="0.14" top="0.5" bottom="0.42" header="0.5" footer="0.28"/>
  <pageSetup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Mr Teo</cp:lastModifiedBy>
  <cp:lastPrinted>2005-11-07T06:48:46Z</cp:lastPrinted>
  <dcterms:created xsi:type="dcterms:W3CDTF">2004-02-10T06:37:25Z</dcterms:created>
  <dcterms:modified xsi:type="dcterms:W3CDTF">2005-11-28T01:32:25Z</dcterms:modified>
  <cp:category/>
  <cp:version/>
  <cp:contentType/>
  <cp:contentStatus/>
</cp:coreProperties>
</file>